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400" windowHeight="11820" activeTab="2"/>
  </bookViews>
  <sheets>
    <sheet name="Раздел 1" sheetId="1" r:id="rId1"/>
    <sheet name="Раздел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<sst xmlns="http://schemas.openxmlformats.org/spreadsheetml/2006/main" count="348" uniqueCount="220">
  <si>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</si>
  <si>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</si>
  <si>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</si>
  <si>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</si>
  <si>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</si>
  <si>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</si>
  <si>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1.2. Перечень услуг (работ), оказываемых потребителям за плату в случаях, предусмотренных нормативными правовыми (правовыми) актами</t>
  </si>
  <si>
    <t>Наименование услуги (работы)</t>
  </si>
  <si>
    <t>Потребитель (физическое или юридическое лицо)</t>
  </si>
  <si>
    <t>Нормативный правовой (правовой) акт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</si>
  <si>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</si>
  <si>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</si>
  <si>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</si>
  <si>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</si>
  <si>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</si>
  <si>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</si>
  <si>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</si>
  <si>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</si>
  <si>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</si>
  <si>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</si>
  <si>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</si>
  <si>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</si>
  <si>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1.5. Средняя заработная плата сотрудников учреждения</t>
  </si>
  <si>
    <t>Размер средней заработной платы, руб.</t>
  </si>
  <si>
    <t>за отчетный год</t>
  </si>
  <si>
    <t>Штатная численность</t>
  </si>
  <si>
    <t>Х</t>
  </si>
  <si>
    <t>Фактическая численность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</si>
  <si>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</si>
  <si>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на 1 января</t>
  </si>
  <si>
    <t>года</t>
  </si>
  <si>
    <t>Наименование учреждения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</si>
  <si>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</si>
  <si>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</si>
  <si>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</si>
  <si>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</si>
  <si>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</si>
  <si>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</si>
  <si>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</si>
  <si>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</si>
  <si>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</si>
  <si>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</si>
  <si>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</si>
  <si>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</si>
  <si>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</si>
  <si>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</si>
  <si>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</si>
  <si>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</si>
  <si>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</si>
  <si>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</si>
  <si>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</si>
  <si>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</si>
  <si>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</si>
  <si>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</si>
  <si>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</si>
  <si>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</si>
  <si>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</si>
  <si>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</si>
  <si>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</si>
  <si>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</si>
  <si>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</si>
  <si>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</si>
  <si>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</si>
  <si>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</si>
  <si>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Квартал</t>
  </si>
  <si>
    <t>1</t>
  </si>
  <si>
    <t>цена (тариф)</t>
  </si>
  <si>
    <t>% изменения (гр.3/гр.2*100)</t>
  </si>
  <si>
    <t>2</t>
  </si>
  <si>
    <t>% изменения (гр.5/гр.3*100)</t>
  </si>
  <si>
    <t>% изменения (гр.7/гр.5*100)</t>
  </si>
  <si>
    <t>2.3. Сведения о потребителях и доходах, полученных от оказания платных услуг (выполнения работ)</t>
  </si>
  <si>
    <t>Вид услуги (работы)</t>
  </si>
  <si>
    <t>Общее количество потребителей, воспользовавшихся услугами (работами) учреждения (в том числе платными для потребителей)</t>
  </si>
  <si>
    <t>бесплатно</t>
  </si>
  <si>
    <t>20___г.</t>
  </si>
  <si>
    <t>частично платно</t>
  </si>
  <si>
    <t>полностью платно</t>
  </si>
  <si>
    <t>Средняя стоимость услуг (работ) для потребителей, руб.</t>
  </si>
  <si>
    <t>Суммы доходов, полученных от оказания платных и частично платных услуг (выполнения работ), руб.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</si>
  <si>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</si>
  <si>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</si>
  <si>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</si>
  <si>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</si>
  <si>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</si>
  <si>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</si>
  <si>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</si>
  <si>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</si>
  <si>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</si>
  <si>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</si>
  <si>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Остаток средств на начало года</t>
  </si>
  <si>
    <t>Поступления, всего, в том числе:</t>
  </si>
  <si>
    <t>Выплаты всего, в том числе:</t>
  </si>
  <si>
    <t>Остаток средств на конец года</t>
  </si>
  <si>
    <t>Справочно:</t>
  </si>
  <si>
    <t>Объем публичных обязательств, всего, в том числе</t>
  </si>
  <si>
    <t>021</t>
  </si>
  <si>
    <t>080</t>
  </si>
  <si>
    <t>Кассовое исполнение</t>
  </si>
  <si>
    <t>Лимиты бюджетных обязательств</t>
  </si>
  <si>
    <t>Наименование и код бюджетной классификации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</si>
  <si>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</si>
  <si>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</si>
  <si>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</si>
  <si>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Сумма прибыли до налогообложения</t>
  </si>
  <si>
    <t>Сумма налога на прибыль</t>
  </si>
  <si>
    <t>Сумма прибыли после налогообложения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</si>
  <si>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</si>
  <si>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</si>
  <si>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</si>
  <si>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</si>
  <si>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</si>
  <si>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</si>
  <si>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</si>
  <si>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</si>
  <si>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</si>
  <si>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</si>
  <si>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</si>
  <si>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</si>
  <si>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</si>
  <si>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</si>
  <si>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</si>
  <si>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</si>
  <si>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</si>
  <si>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</si>
  <si>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</si>
  <si>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</si>
  <si>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</si>
  <si>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</si>
  <si>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</si>
  <si>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</si>
  <si>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</si>
  <si>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</si>
  <si>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</si>
  <si>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</si>
  <si>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</si>
  <si>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</si>
  <si>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Руководитель учреждения</t>
  </si>
  <si>
    <t>Исполнитель</t>
  </si>
  <si>
    <t>(подпись)</t>
  </si>
  <si>
    <t>(расшифровка подписи)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</si>
  <si>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</si>
  <si>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</si>
  <si>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081</t>
  </si>
  <si>
    <t>2.5. Сведения о доведенных учреждению лимитах бюджетных обязательств и кассовом исполнении бюджетной сметы учреждения (для казенных учреждений)</t>
  </si>
  <si>
    <t>Приложение №1</t>
  </si>
  <si>
    <t>187121, Ленинградская обл., Киришский р-н, п. Пчевжа</t>
  </si>
  <si>
    <t>Начальное общее образование</t>
  </si>
  <si>
    <t>Обеспечивает развитие обучающихся. Овладение ими чтением, письмом, счетом, основными умениями и навыками учебной деятельности, элементами творческого мышления, простейшими навыками самоконтроля учебных действий, культурой поведения и речи, основами личной гигиены и здорового образа жизни.</t>
  </si>
  <si>
    <t>Лицензия, устав</t>
  </si>
  <si>
    <t>Основное общее образование</t>
  </si>
  <si>
    <t>Обеспечивает освоение обучающимися общеобразовательных программ основного общего образования, становление и формирование личности обучающихся.  Их склонностей, интересов и способностей к социальному самоопределению, развитие грамотного мышления. основоное общее образование является базой для получения среднего (полного) общего образования, начального и среднего профессионального образования.</t>
  </si>
  <si>
    <t>Среднее (полное) общее образование</t>
  </si>
  <si>
    <t>Явлется завершающим этапом общеобразовательной подготовки, обеспечивающим освоение обучающимися общеобразовательных программ данной ступени образования, развитие устойчивых  познавательных интересов и творческих способностей обучающихся, формирование навыков самостоятельной учебной деятельности на основе дифференциации обучения, формирование грамотного мировоззрения.</t>
  </si>
  <si>
    <t>устав</t>
  </si>
  <si>
    <t>бессрочно</t>
  </si>
  <si>
    <t>лицензия</t>
  </si>
  <si>
    <t>Свидетельство о государственной аккредитации</t>
  </si>
  <si>
    <t>Свидетельство о постановке на учет в налоговом органе</t>
  </si>
  <si>
    <t>47 №003020303 от 05.15.2012г.</t>
  </si>
  <si>
    <t>Свидетельство о внесении записи в Единый государственный реестр юридических лиц</t>
  </si>
  <si>
    <t>47 №001030211 от 06.11.2002г.</t>
  </si>
  <si>
    <t>Завьялова М.В.</t>
  </si>
  <si>
    <t>2014г.</t>
  </si>
  <si>
    <t>Оплата труда и начисления на выплаты по оплате труда всего, из них:</t>
  </si>
  <si>
    <t>Заработная плата</t>
  </si>
  <si>
    <t>Начисления на выплаты по оплате труда</t>
  </si>
  <si>
    <t>Оплата работ, услуг всего, из них:</t>
  </si>
  <si>
    <t>Транспортные услуги</t>
  </si>
  <si>
    <t>Прочие работы, услуги</t>
  </si>
  <si>
    <t>Поступление нефинансовых активов всего, из них</t>
  </si>
  <si>
    <t>Увеличение стоимости материальных запасов</t>
  </si>
  <si>
    <t>КФО 2</t>
  </si>
  <si>
    <t>КВФО 4</t>
  </si>
  <si>
    <t>Субсидии на выполнение муниципального задания</t>
  </si>
  <si>
    <t>Прочие выплаты</t>
  </si>
  <si>
    <t>Услуги связи</t>
  </si>
  <si>
    <t>Коммунальные услуги</t>
  </si>
  <si>
    <t>Услуги по содержанию имущества</t>
  </si>
  <si>
    <t>Увеличение стоимости основных средств</t>
  </si>
  <si>
    <t>Прочие расходы</t>
  </si>
  <si>
    <t>КВФО 5</t>
  </si>
  <si>
    <t>X</t>
  </si>
  <si>
    <t>2.6. Объем финансового обеспечения</t>
  </si>
  <si>
    <t>2.7. Сведения о прибыли учреждения</t>
  </si>
  <si>
    <t xml:space="preserve"> №059-15 от 15.04.2015г.</t>
  </si>
  <si>
    <t>14.04.2027г.</t>
  </si>
  <si>
    <t>Изменилась нагрузка учителей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</si>
  <si>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- 9)</t>
  </si>
  <si>
    <t>2015г.</t>
  </si>
  <si>
    <t>№3132 от 25.12.2014г.</t>
  </si>
  <si>
    <t>47ЛО1 №0001209 от 25.02.16</t>
  </si>
  <si>
    <t>2016г.</t>
  </si>
  <si>
    <t>нет</t>
  </si>
  <si>
    <t>Торопова Н.В.</t>
  </si>
  <si>
    <t>Группы продленного дня</t>
  </si>
  <si>
    <t>Организация предоставления общедоступной и бесплатной услуги занятости учащихся во второй половине дня, для учащихся 1-4 классов, посещающих группу продленного дня.</t>
  </si>
  <si>
    <t>Летняя оздоровительная компания</t>
  </si>
  <si>
    <t>Организация летнего оздоровительного отдыха детей и подростков на базе образовательного учреждения для детей от 6.5-15 лет.</t>
  </si>
  <si>
    <t>Муниципальное общеобразовательное учреждение "Пчевжинская средняя общеобразовательная школа имени Героя Советского Союза А.И. Сидорова"</t>
  </si>
  <si>
    <t xml:space="preserve">20-1 ;24-3 ; </t>
  </si>
  <si>
    <t>Страхование</t>
  </si>
  <si>
    <t>Увеличение стоимости продуктов питания</t>
  </si>
  <si>
    <t>Субсидия поступила не в полном объеме</t>
  </si>
  <si>
    <t>Увеличение стоимости ГСМ</t>
  </si>
  <si>
    <t>Увеличение стоимости мягкого инвентаря</t>
  </si>
  <si>
    <t>Увеличение стоимости проч.мат.зап.однокр.примен.</t>
  </si>
  <si>
    <t>2020г.</t>
  </si>
  <si>
    <t>за 2020 год</t>
  </si>
  <si>
    <t>Компенсация на питание поступила не в полном объеме</t>
  </si>
  <si>
    <t>страхование</t>
  </si>
  <si>
    <t>2021г.</t>
  </si>
  <si>
    <t>01.01.2023г.</t>
  </si>
  <si>
    <t>2022г.</t>
  </si>
  <si>
    <t>за 2021 год</t>
  </si>
  <si>
    <t xml:space="preserve">20-1 ;20-3 ; </t>
  </si>
  <si>
    <t>Увеличение в 2022 году произошло за счет принятия к учету ОС.</t>
  </si>
  <si>
    <t>Дебиторская задолженность сложилась в связи с предоплатой за услуги связи, электроэнергии, воды и стоков за январь 2023года, а также в связи с переплатой нологов .</t>
  </si>
  <si>
    <t>Увеличение стоимости материальных запасов одн.примен.</t>
  </si>
  <si>
    <t xml:space="preserve">Увеличение стоимости материальных запасов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</si>
</sst>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34" fillId="0" borderId="0" xfId="0" applyFont="1" applyFill="1" applyBorder="1" applyAlignment="1">
      <alignment/>
    </xf>
    <xf numFmtId="49" fontId="3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4" fontId="48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/>
    </xf>
    <xf numFmtId="49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10" xfId="0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4" fontId="43" fillId="0" borderId="10" xfId="0" applyNumberFormat="1" applyFont="1" applyBorder="1" applyAlignment="1">
      <alignment wrapText="1"/>
    </xf>
    <xf numFmtId="4" fontId="43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49" sqref="A49:G49"/>
    </sheetView>
  </sheetViews>
  <sheetFormatPr defaultColWidth="9.140625" defaultRowHeight="15"/>
  <cols>
    <col min="1" max="1" width="18.8515625" style="0" customWidth="1"/>
    <col min="2" max="2" width="31.140625" style="0" customWidth="1"/>
    <col min="3" max="4" width="16.57421875" style="0" customWidth="1"/>
    <col min="5" max="5" width="14.57421875" style="0" customWidth="1"/>
    <col min="6" max="6" width="14.28125" style="0" customWidth="1"/>
    <col min="7" max="7" width="18.28125" style="0" customWidth="1"/>
  </cols>
  <sheetData>
    <row r="1" spans="6:7" ht="15">
      <c r="F1" s="83" t="s">
        <v>145</v>
      </c>
      <c r="G1" s="83"/>
    </row>
    <row r="2" spans="1:7" ht="37.5" customHeight="1">
      <c r="A2" s="87" t="s">
        <v>28</v>
      </c>
      <c r="B2" s="87"/>
      <c r="C2" s="87"/>
      <c r="D2" s="87"/>
      <c r="E2" s="87"/>
      <c r="F2" s="87"/>
      <c r="G2" s="87"/>
    </row>
    <row r="3" spans="2:5" ht="15">
      <c r="B3" s="1"/>
      <c r="C3" s="7" t="s">
        <v>29</v>
      </c>
      <c r="D3" s="7">
        <v>2022</v>
      </c>
      <c r="E3" s="1" t="s">
        <v>30</v>
      </c>
    </row>
    <row r="4" spans="6:7" ht="15">
      <c r="F4" s="10" t="s">
        <v>35</v>
      </c>
      <c r="G4" s="26" t="s">
        <v>212</v>
      </c>
    </row>
    <row r="5" spans="1:7" ht="57.75" customHeight="1">
      <c r="A5" t="s">
        <v>31</v>
      </c>
      <c r="C5" s="93" t="s">
        <v>199</v>
      </c>
      <c r="D5" s="93"/>
      <c r="E5" s="93"/>
      <c r="F5" s="88" t="s">
        <v>36</v>
      </c>
      <c r="G5" s="89">
        <v>43507548</v>
      </c>
    </row>
    <row r="6" spans="1:7" ht="12.75" customHeight="1">
      <c r="A6" s="92"/>
      <c r="B6" s="92"/>
      <c r="C6" s="92"/>
      <c r="D6" s="92"/>
      <c r="E6" s="92"/>
      <c r="F6" s="88"/>
      <c r="G6" s="90"/>
    </row>
    <row r="7" spans="3:7" ht="15">
      <c r="C7" s="8"/>
      <c r="D7" s="8"/>
      <c r="E7" s="8"/>
      <c r="F7" s="11" t="s">
        <v>37</v>
      </c>
      <c r="G7" s="26">
        <v>4708008075</v>
      </c>
    </row>
    <row r="8" spans="1:7" ht="27" customHeight="1">
      <c r="A8" t="s">
        <v>32</v>
      </c>
      <c r="C8" s="93" t="s">
        <v>146</v>
      </c>
      <c r="D8" s="93"/>
      <c r="E8" s="93"/>
      <c r="F8" s="11" t="s">
        <v>38</v>
      </c>
      <c r="G8" s="26">
        <v>472701001</v>
      </c>
    </row>
    <row r="10" spans="1:2" ht="15">
      <c r="A10" t="s">
        <v>33</v>
      </c>
      <c r="B10" s="9" t="s">
        <v>34</v>
      </c>
    </row>
    <row r="12" spans="1:7" s="6" customFormat="1" ht="15">
      <c r="A12" s="84" t="s">
        <v>0</v>
      </c>
      <c r="B12" s="84"/>
      <c r="C12" s="84"/>
      <c r="D12" s="84"/>
      <c r="E12" s="84"/>
      <c r="F12" s="84"/>
      <c r="G12" s="84"/>
    </row>
    <row r="14" spans="1:7" s="6" customFormat="1" ht="34.5" customHeight="1">
      <c r="A14" s="86" t="s">
        <v>1</v>
      </c>
      <c r="B14" s="86"/>
      <c r="C14" s="86"/>
      <c r="D14" s="86"/>
      <c r="E14" s="86"/>
      <c r="F14" s="86"/>
      <c r="G14" s="86"/>
    </row>
    <row r="16" spans="1:3" ht="30">
      <c r="A16" s="2" t="s">
        <v>2</v>
      </c>
      <c r="B16" s="2" t="s">
        <v>3</v>
      </c>
      <c r="C16" s="2" t="s">
        <v>4</v>
      </c>
    </row>
    <row r="17" spans="1:3" ht="15">
      <c r="A17" s="4">
        <v>1</v>
      </c>
      <c r="B17" s="4">
        <v>2</v>
      </c>
      <c r="C17" s="4">
        <v>3</v>
      </c>
    </row>
    <row r="18" spans="1:3" ht="15">
      <c r="A18" s="3" t="s">
        <v>5</v>
      </c>
      <c r="B18" s="3"/>
      <c r="C18" s="3"/>
    </row>
    <row r="19" spans="1:3" ht="81" customHeight="1">
      <c r="A19" s="27" t="s">
        <v>147</v>
      </c>
      <c r="B19" s="28" t="s">
        <v>148</v>
      </c>
      <c r="C19" s="3" t="s">
        <v>149</v>
      </c>
    </row>
    <row r="20" spans="1:3" ht="126" customHeight="1">
      <c r="A20" s="27" t="s">
        <v>150</v>
      </c>
      <c r="B20" s="28" t="s">
        <v>151</v>
      </c>
      <c r="C20" s="3" t="s">
        <v>149</v>
      </c>
    </row>
    <row r="21" spans="1:3" ht="126.75" customHeight="1">
      <c r="A21" s="27" t="s">
        <v>152</v>
      </c>
      <c r="B21" s="28" t="s">
        <v>153</v>
      </c>
      <c r="C21" s="3" t="s">
        <v>149</v>
      </c>
    </row>
    <row r="22" spans="1:3" ht="64.5" customHeight="1">
      <c r="A22" s="27" t="s">
        <v>195</v>
      </c>
      <c r="B22" s="28" t="s">
        <v>196</v>
      </c>
      <c r="C22" s="3" t="s">
        <v>149</v>
      </c>
    </row>
    <row r="23" spans="1:3" ht="64.5" customHeight="1">
      <c r="A23" s="27" t="s">
        <v>197</v>
      </c>
      <c r="B23" s="28" t="s">
        <v>198</v>
      </c>
      <c r="C23" s="3" t="s">
        <v>149</v>
      </c>
    </row>
    <row r="24" spans="1:2" ht="15">
      <c r="A24" s="8"/>
      <c r="B24" s="8"/>
    </row>
    <row r="25" spans="1:7" s="6" customFormat="1" ht="42" customHeight="1">
      <c r="A25" s="86" t="s">
        <v>6</v>
      </c>
      <c r="B25" s="86"/>
      <c r="C25" s="86"/>
      <c r="D25" s="86"/>
      <c r="E25" s="86"/>
      <c r="F25" s="86"/>
      <c r="G25" s="86"/>
    </row>
    <row r="27" spans="1:3" ht="45">
      <c r="A27" s="2" t="s">
        <v>7</v>
      </c>
      <c r="B27" s="2" t="s">
        <v>8</v>
      </c>
      <c r="C27" s="2" t="s">
        <v>9</v>
      </c>
    </row>
    <row r="28" spans="1:3" ht="15">
      <c r="A28" s="4">
        <v>1</v>
      </c>
      <c r="B28" s="4">
        <v>2</v>
      </c>
      <c r="C28" s="4">
        <v>3</v>
      </c>
    </row>
    <row r="29" spans="1:3" ht="15">
      <c r="A29" s="30" t="s">
        <v>193</v>
      </c>
      <c r="B29" s="23" t="s">
        <v>193</v>
      </c>
      <c r="C29" s="23" t="s">
        <v>193</v>
      </c>
    </row>
    <row r="31" s="6" customFormat="1" ht="15">
      <c r="A31" s="6" t="s">
        <v>10</v>
      </c>
    </row>
    <row r="33" spans="1:3" ht="30">
      <c r="A33" s="2" t="s">
        <v>11</v>
      </c>
      <c r="B33" s="2" t="s">
        <v>12</v>
      </c>
      <c r="C33" s="2" t="s">
        <v>13</v>
      </c>
    </row>
    <row r="34" spans="1:3" ht="15">
      <c r="A34" s="4">
        <v>1</v>
      </c>
      <c r="B34" s="4">
        <v>2</v>
      </c>
      <c r="C34" s="4">
        <v>3</v>
      </c>
    </row>
    <row r="35" spans="1:3" ht="15">
      <c r="A35" s="77" t="s">
        <v>154</v>
      </c>
      <c r="B35" s="78" t="s">
        <v>190</v>
      </c>
      <c r="C35" s="79" t="s">
        <v>155</v>
      </c>
    </row>
    <row r="36" spans="1:3" ht="15">
      <c r="A36" s="77" t="s">
        <v>156</v>
      </c>
      <c r="B36" s="80" t="s">
        <v>191</v>
      </c>
      <c r="C36" s="79" t="s">
        <v>155</v>
      </c>
    </row>
    <row r="37" spans="1:3" ht="45">
      <c r="A37" s="81" t="s">
        <v>157</v>
      </c>
      <c r="B37" s="78" t="s">
        <v>185</v>
      </c>
      <c r="C37" s="79" t="s">
        <v>186</v>
      </c>
    </row>
    <row r="38" spans="1:3" ht="60">
      <c r="A38" s="81" t="s">
        <v>158</v>
      </c>
      <c r="B38" s="78" t="s">
        <v>159</v>
      </c>
      <c r="C38" s="79" t="s">
        <v>155</v>
      </c>
    </row>
    <row r="39" spans="1:3" ht="90">
      <c r="A39" s="81" t="s">
        <v>160</v>
      </c>
      <c r="B39" s="78" t="s">
        <v>161</v>
      </c>
      <c r="C39" s="79" t="s">
        <v>155</v>
      </c>
    </row>
    <row r="41" s="6" customFormat="1" ht="15">
      <c r="A41" s="6" t="s">
        <v>14</v>
      </c>
    </row>
    <row r="43" spans="1:7" ht="42.75" customHeight="1">
      <c r="A43" s="91" t="s">
        <v>15</v>
      </c>
      <c r="B43" s="91" t="s">
        <v>16</v>
      </c>
      <c r="C43" s="91" t="s">
        <v>17</v>
      </c>
      <c r="D43" s="91"/>
      <c r="E43" s="91" t="s">
        <v>20</v>
      </c>
      <c r="F43" s="91"/>
      <c r="G43" s="91" t="s">
        <v>21</v>
      </c>
    </row>
    <row r="44" spans="1:7" ht="45">
      <c r="A44" s="91"/>
      <c r="B44" s="91"/>
      <c r="C44" s="2" t="s">
        <v>18</v>
      </c>
      <c r="D44" s="2" t="s">
        <v>19</v>
      </c>
      <c r="E44" s="2" t="s">
        <v>18</v>
      </c>
      <c r="F44" s="2" t="s">
        <v>19</v>
      </c>
      <c r="G44" s="91"/>
    </row>
    <row r="45" spans="1:7" ht="15">
      <c r="A45" s="4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</row>
    <row r="46" spans="1:7" ht="26.25">
      <c r="A46" s="4">
        <v>1</v>
      </c>
      <c r="B46" s="2" t="s">
        <v>25</v>
      </c>
      <c r="C46" s="82">
        <v>49.9</v>
      </c>
      <c r="D46" s="4">
        <v>46.38</v>
      </c>
      <c r="E46" s="4" t="s">
        <v>26</v>
      </c>
      <c r="F46" s="4" t="s">
        <v>26</v>
      </c>
      <c r="G46" s="31" t="s">
        <v>187</v>
      </c>
    </row>
    <row r="47" spans="1:7" ht="15">
      <c r="A47" s="4">
        <v>2</v>
      </c>
      <c r="B47" s="2" t="s">
        <v>27</v>
      </c>
      <c r="C47" s="82">
        <v>44</v>
      </c>
      <c r="D47" s="4">
        <v>40</v>
      </c>
      <c r="E47" s="68" t="s">
        <v>200</v>
      </c>
      <c r="F47" s="68" t="s">
        <v>215</v>
      </c>
      <c r="G47" s="31"/>
    </row>
    <row r="49" spans="1:7" ht="45.75" customHeight="1">
      <c r="A49" s="85" t="s">
        <v>188</v>
      </c>
      <c r="B49" s="85"/>
      <c r="C49" s="85"/>
      <c r="D49" s="85"/>
      <c r="E49" s="85"/>
      <c r="F49" s="85"/>
      <c r="G49" s="85"/>
    </row>
    <row r="51" s="6" customFormat="1" ht="15">
      <c r="A51" s="6" t="s">
        <v>22</v>
      </c>
    </row>
    <row r="53" spans="1:2" ht="30">
      <c r="A53" s="2" t="s">
        <v>16</v>
      </c>
      <c r="B53" s="2" t="s">
        <v>23</v>
      </c>
    </row>
    <row r="54" spans="1:2" ht="15">
      <c r="A54" s="4">
        <v>1</v>
      </c>
      <c r="B54" s="4">
        <v>2</v>
      </c>
    </row>
    <row r="55" spans="1:2" ht="15">
      <c r="A55" s="3" t="s">
        <v>208</v>
      </c>
      <c r="B55" s="70">
        <v>29583.6</v>
      </c>
    </row>
    <row r="56" spans="1:2" ht="15">
      <c r="A56" s="3" t="s">
        <v>214</v>
      </c>
      <c r="B56" s="70">
        <v>31625.45</v>
      </c>
    </row>
    <row r="57" spans="1:2" ht="15">
      <c r="A57" s="3" t="s">
        <v>24</v>
      </c>
      <c r="B57" s="70">
        <v>31763.1</v>
      </c>
    </row>
  </sheetData>
  <sheetProtection/>
  <mergeCells count="16">
    <mergeCell ref="A6:E6"/>
    <mergeCell ref="C8:E8"/>
    <mergeCell ref="C5:E5"/>
    <mergeCell ref="A43:A44"/>
    <mergeCell ref="B43:B44"/>
    <mergeCell ref="G43:G44"/>
    <mergeCell ref="F1:G1"/>
    <mergeCell ref="A12:G12"/>
    <mergeCell ref="A49:G49"/>
    <mergeCell ref="A25:G25"/>
    <mergeCell ref="A14:G14"/>
    <mergeCell ref="A2:G2"/>
    <mergeCell ref="F5:F6"/>
    <mergeCell ref="G5:G6"/>
    <mergeCell ref="E43:F43"/>
    <mergeCell ref="C43:D43"/>
  </mergeCells>
  <printOptions/>
  <pageMargins left="0.5905511811023623" right="0.11811023622047245" top="0.3937007874015748" bottom="0.1968503937007874" header="0.31496062992125984" footer="0.3149606299212598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9"/>
  <sheetViews>
    <sheetView zoomScalePageLayoutView="0" workbookViewId="0" topLeftCell="A1">
      <selection activeCell="F118" sqref="F118"/>
    </sheetView>
  </sheetViews>
  <sheetFormatPr defaultColWidth="9.140625" defaultRowHeight="15"/>
  <cols>
    <col min="1" max="1" width="28.57421875" style="0" customWidth="1"/>
    <col min="2" max="2" width="12.57421875" style="0" customWidth="1"/>
    <col min="3" max="3" width="15.7109375" style="0" customWidth="1"/>
    <col min="4" max="4" width="13.57421875" style="0" customWidth="1"/>
    <col min="5" max="5" width="13.00390625" style="0" customWidth="1"/>
    <col min="6" max="6" width="19.00390625" style="0" customWidth="1"/>
    <col min="7" max="7" width="17.7109375" style="0" customWidth="1"/>
    <col min="8" max="8" width="11.421875" style="0" customWidth="1"/>
    <col min="9" max="9" width="10.00390625" style="0" bestFit="1" customWidth="1"/>
    <col min="12" max="12" width="7.140625" style="0" customWidth="1"/>
    <col min="13" max="13" width="8.28125" style="0" customWidth="1"/>
  </cols>
  <sheetData>
    <row r="2" spans="1:13" ht="15">
      <c r="A2" s="84" t="s">
        <v>141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4" s="6" customFormat="1" ht="15">
      <c r="A4" s="6" t="s">
        <v>39</v>
      </c>
    </row>
    <row r="6" spans="1:7" ht="15">
      <c r="A6" s="91" t="s">
        <v>16</v>
      </c>
      <c r="B6" s="98" t="s">
        <v>40</v>
      </c>
      <c r="C6" s="100" t="s">
        <v>41</v>
      </c>
      <c r="D6" s="101"/>
      <c r="E6" s="101"/>
      <c r="F6" s="102"/>
      <c r="G6" s="94" t="s">
        <v>43</v>
      </c>
    </row>
    <row r="7" spans="1:7" ht="45">
      <c r="A7" s="91"/>
      <c r="B7" s="99"/>
      <c r="C7" s="2" t="s">
        <v>18</v>
      </c>
      <c r="D7" s="2" t="s">
        <v>19</v>
      </c>
      <c r="E7" s="2" t="s">
        <v>42</v>
      </c>
      <c r="F7" s="2" t="s">
        <v>62</v>
      </c>
      <c r="G7" s="94"/>
    </row>
    <row r="8" spans="1:7" ht="1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45">
      <c r="A9" s="14" t="s">
        <v>44</v>
      </c>
      <c r="B9" s="15" t="s">
        <v>45</v>
      </c>
      <c r="C9" s="32">
        <v>23361302.13</v>
      </c>
      <c r="D9" s="32">
        <v>23453103.21</v>
      </c>
      <c r="E9" s="32">
        <f>D9-C9</f>
        <v>91801.08000000194</v>
      </c>
      <c r="F9" s="32">
        <f>D9/C9*100-100</f>
        <v>0.39296217089763275</v>
      </c>
      <c r="G9" s="108" t="s">
        <v>216</v>
      </c>
    </row>
    <row r="10" spans="1:7" ht="109.5" customHeight="1">
      <c r="A10" s="14" t="s">
        <v>46</v>
      </c>
      <c r="B10" s="15" t="s">
        <v>54</v>
      </c>
      <c r="C10" s="32"/>
      <c r="D10" s="32"/>
      <c r="E10" s="32"/>
      <c r="F10" s="32"/>
      <c r="G10" s="73"/>
    </row>
    <row r="11" spans="1:7" ht="51.75" customHeight="1">
      <c r="A11" s="14" t="s">
        <v>47</v>
      </c>
      <c r="B11" s="15" t="s">
        <v>55</v>
      </c>
      <c r="C11" s="32"/>
      <c r="D11" s="32"/>
      <c r="E11" s="32"/>
      <c r="F11" s="32"/>
      <c r="G11" s="73"/>
    </row>
    <row r="12" spans="1:7" ht="30" customHeight="1">
      <c r="A12" s="14" t="s">
        <v>48</v>
      </c>
      <c r="B12" s="15" t="s">
        <v>56</v>
      </c>
      <c r="C12" s="32"/>
      <c r="D12" s="32"/>
      <c r="E12" s="32"/>
      <c r="F12" s="32"/>
      <c r="G12" s="73"/>
    </row>
    <row r="13" spans="1:7" ht="102">
      <c r="A13" s="14" t="s">
        <v>49</v>
      </c>
      <c r="B13" s="15" t="s">
        <v>57</v>
      </c>
      <c r="C13" s="32">
        <v>175813.34</v>
      </c>
      <c r="D13" s="32">
        <v>225680.07</v>
      </c>
      <c r="E13" s="32">
        <f>D13-C13</f>
        <v>49866.73000000001</v>
      </c>
      <c r="F13" s="32">
        <f>D13/C13*100-100</f>
        <v>28.363450691511815</v>
      </c>
      <c r="G13" s="72" t="s">
        <v>217</v>
      </c>
    </row>
    <row r="14" spans="1:7" ht="45">
      <c r="A14" s="14" t="s">
        <v>50</v>
      </c>
      <c r="B14" s="15" t="s">
        <v>58</v>
      </c>
      <c r="C14" s="32"/>
      <c r="D14" s="32"/>
      <c r="E14" s="32"/>
      <c r="F14" s="32"/>
      <c r="G14" s="32"/>
    </row>
    <row r="15" spans="1:7" ht="30">
      <c r="A15" s="14" t="s">
        <v>51</v>
      </c>
      <c r="B15" s="15" t="s">
        <v>59</v>
      </c>
      <c r="C15" s="32">
        <v>0</v>
      </c>
      <c r="D15" s="32">
        <v>0</v>
      </c>
      <c r="E15" s="32">
        <f>D15-C15</f>
        <v>0</v>
      </c>
      <c r="F15" s="32"/>
      <c r="G15" s="72"/>
    </row>
    <row r="16" spans="1:7" ht="45">
      <c r="A16" s="14" t="s">
        <v>52</v>
      </c>
      <c r="B16" s="15" t="s">
        <v>60</v>
      </c>
      <c r="C16" s="32"/>
      <c r="D16" s="32"/>
      <c r="E16" s="32"/>
      <c r="F16" s="32"/>
      <c r="G16" s="32"/>
    </row>
    <row r="17" spans="1:7" ht="30">
      <c r="A17" s="14" t="s">
        <v>53</v>
      </c>
      <c r="B17" s="15" t="s">
        <v>61</v>
      </c>
      <c r="C17" s="32">
        <v>23578781</v>
      </c>
      <c r="D17" s="32">
        <v>22705935</v>
      </c>
      <c r="E17" s="32">
        <f>D17-C17</f>
        <v>-872846</v>
      </c>
      <c r="F17" s="32">
        <f>D17/C17*100-100</f>
        <v>-3.7018283515165535</v>
      </c>
      <c r="G17" s="32"/>
    </row>
    <row r="18" ht="15">
      <c r="B18" s="13"/>
    </row>
    <row r="19" spans="1:2" s="6" customFormat="1" ht="15">
      <c r="A19" s="21" t="s">
        <v>63</v>
      </c>
      <c r="B19" s="22"/>
    </row>
    <row r="20" ht="15">
      <c r="B20" s="13"/>
    </row>
    <row r="21" spans="1:8" ht="15">
      <c r="A21" s="103" t="s">
        <v>7</v>
      </c>
      <c r="B21" s="104" t="s">
        <v>64</v>
      </c>
      <c r="C21" s="105"/>
      <c r="D21" s="105"/>
      <c r="E21" s="105"/>
      <c r="F21" s="105"/>
      <c r="G21" s="105"/>
      <c r="H21" s="106"/>
    </row>
    <row r="22" spans="1:8" ht="15">
      <c r="A22" s="103"/>
      <c r="B22" s="15" t="s">
        <v>65</v>
      </c>
      <c r="C22" s="94">
        <v>2</v>
      </c>
      <c r="D22" s="94"/>
      <c r="E22" s="94">
        <v>3</v>
      </c>
      <c r="F22" s="94"/>
      <c r="G22" s="94">
        <v>4</v>
      </c>
      <c r="H22" s="94"/>
    </row>
    <row r="23" spans="1:8" ht="60">
      <c r="A23" s="103"/>
      <c r="B23" s="20" t="s">
        <v>66</v>
      </c>
      <c r="C23" s="5" t="s">
        <v>66</v>
      </c>
      <c r="D23" s="5" t="s">
        <v>67</v>
      </c>
      <c r="E23" s="5" t="s">
        <v>66</v>
      </c>
      <c r="F23" s="5" t="s">
        <v>69</v>
      </c>
      <c r="G23" s="5" t="s">
        <v>66</v>
      </c>
      <c r="H23" s="5" t="s">
        <v>70</v>
      </c>
    </row>
    <row r="24" spans="1:8" ht="15">
      <c r="A24" s="12">
        <v>1</v>
      </c>
      <c r="B24" s="15" t="s">
        <v>68</v>
      </c>
      <c r="C24" s="12">
        <v>3</v>
      </c>
      <c r="D24" s="12">
        <v>4</v>
      </c>
      <c r="E24" s="12">
        <v>5</v>
      </c>
      <c r="F24" s="12">
        <v>6</v>
      </c>
      <c r="G24" s="12">
        <v>7</v>
      </c>
      <c r="H24" s="12">
        <v>8</v>
      </c>
    </row>
    <row r="25" spans="1:8" ht="15">
      <c r="A25" s="3"/>
      <c r="B25" s="19"/>
      <c r="C25" s="3"/>
      <c r="D25" s="3"/>
      <c r="E25" s="3"/>
      <c r="F25" s="3"/>
      <c r="G25" s="3"/>
      <c r="H25" s="3"/>
    </row>
    <row r="27" s="6" customFormat="1" ht="15">
      <c r="A27" s="6" t="s">
        <v>71</v>
      </c>
    </row>
    <row r="29" spans="1:13" ht="139.5" customHeight="1">
      <c r="A29" s="94" t="s">
        <v>72</v>
      </c>
      <c r="B29" s="91" t="s">
        <v>73</v>
      </c>
      <c r="C29" s="91"/>
      <c r="D29" s="91"/>
      <c r="E29" s="91"/>
      <c r="F29" s="91"/>
      <c r="G29" s="91"/>
      <c r="H29" s="91" t="s">
        <v>78</v>
      </c>
      <c r="I29" s="91"/>
      <c r="J29" s="91"/>
      <c r="K29" s="91"/>
      <c r="L29" s="91" t="s">
        <v>79</v>
      </c>
      <c r="M29" s="91"/>
    </row>
    <row r="30" spans="1:13" ht="15">
      <c r="A30" s="94"/>
      <c r="B30" s="94" t="s">
        <v>74</v>
      </c>
      <c r="C30" s="94"/>
      <c r="D30" s="94" t="s">
        <v>76</v>
      </c>
      <c r="E30" s="94"/>
      <c r="F30" s="94" t="s">
        <v>77</v>
      </c>
      <c r="G30" s="94"/>
      <c r="H30" s="94" t="s">
        <v>76</v>
      </c>
      <c r="I30" s="94"/>
      <c r="J30" s="94" t="s">
        <v>77</v>
      </c>
      <c r="K30" s="94"/>
      <c r="L30" s="94" t="s">
        <v>163</v>
      </c>
      <c r="M30" s="94" t="s">
        <v>189</v>
      </c>
    </row>
    <row r="31" spans="1:13" ht="15">
      <c r="A31" s="94"/>
      <c r="B31" s="12" t="s">
        <v>189</v>
      </c>
      <c r="C31" s="12" t="s">
        <v>192</v>
      </c>
      <c r="D31" s="67" t="s">
        <v>163</v>
      </c>
      <c r="E31" s="67" t="s">
        <v>189</v>
      </c>
      <c r="F31" s="67" t="s">
        <v>163</v>
      </c>
      <c r="G31" s="67" t="s">
        <v>189</v>
      </c>
      <c r="H31" s="67" t="s">
        <v>163</v>
      </c>
      <c r="I31" s="67" t="s">
        <v>189</v>
      </c>
      <c r="J31" s="67" t="s">
        <v>163</v>
      </c>
      <c r="K31" s="67" t="s">
        <v>189</v>
      </c>
      <c r="L31" s="94"/>
      <c r="M31" s="94"/>
    </row>
    <row r="32" spans="1:13" ht="15">
      <c r="A32" s="12">
        <v>1</v>
      </c>
      <c r="B32" s="12">
        <v>2</v>
      </c>
      <c r="C32" s="12">
        <v>3</v>
      </c>
      <c r="D32" s="12">
        <v>4</v>
      </c>
      <c r="E32" s="12">
        <v>5</v>
      </c>
      <c r="F32" s="12">
        <v>6</v>
      </c>
      <c r="G32" s="12">
        <v>7</v>
      </c>
      <c r="H32" s="12">
        <v>8</v>
      </c>
      <c r="I32" s="12">
        <v>9</v>
      </c>
      <c r="J32" s="12">
        <v>10</v>
      </c>
      <c r="K32" s="12">
        <v>11</v>
      </c>
      <c r="L32" s="12">
        <v>12</v>
      </c>
      <c r="M32" s="12">
        <v>13</v>
      </c>
    </row>
    <row r="33" spans="1:13" ht="15">
      <c r="A33" s="29"/>
      <c r="B33" s="6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5">
      <c r="A34" s="29"/>
      <c r="B34" s="69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5">
      <c r="A35" s="29"/>
      <c r="B35" s="69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5">
      <c r="A36" s="29"/>
      <c r="B36" s="6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5">
      <c r="A37" s="29"/>
      <c r="B37" s="69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5">
      <c r="A38" s="29"/>
      <c r="B38" s="71"/>
      <c r="C38" s="71"/>
      <c r="D38" s="3"/>
      <c r="E38" s="3"/>
      <c r="F38" s="3"/>
      <c r="G38" s="3"/>
      <c r="H38" s="3"/>
      <c r="I38" s="3"/>
      <c r="J38" s="3"/>
      <c r="K38" s="3"/>
      <c r="L38" s="3"/>
      <c r="M38" s="3"/>
    </row>
    <row r="40" s="6" customFormat="1" ht="15">
      <c r="A40" s="6" t="s">
        <v>80</v>
      </c>
    </row>
    <row r="42" spans="1:8" ht="15">
      <c r="A42" s="17" t="s">
        <v>81</v>
      </c>
      <c r="B42" s="94" t="s">
        <v>82</v>
      </c>
      <c r="C42" s="94"/>
      <c r="D42" s="94"/>
      <c r="E42" s="94"/>
      <c r="F42" s="94" t="s">
        <v>83</v>
      </c>
      <c r="G42" s="94"/>
      <c r="H42" s="94"/>
    </row>
    <row r="43" spans="1:8" ht="15">
      <c r="A43" s="12">
        <v>1</v>
      </c>
      <c r="B43" s="94">
        <v>2</v>
      </c>
      <c r="C43" s="94"/>
      <c r="D43" s="94"/>
      <c r="E43" s="94"/>
      <c r="F43" s="94">
        <v>3</v>
      </c>
      <c r="G43" s="94"/>
      <c r="H43" s="94"/>
    </row>
    <row r="44" spans="1:8" ht="15">
      <c r="A44" s="3"/>
      <c r="B44" s="100"/>
      <c r="C44" s="101"/>
      <c r="D44" s="101"/>
      <c r="E44" s="102"/>
      <c r="F44" s="100"/>
      <c r="G44" s="101"/>
      <c r="H44" s="102"/>
    </row>
    <row r="46" s="6" customFormat="1" ht="15">
      <c r="A46" s="6" t="s">
        <v>84</v>
      </c>
    </row>
    <row r="48" ht="15">
      <c r="A48" t="s">
        <v>85</v>
      </c>
    </row>
    <row r="50" ht="15">
      <c r="A50" t="s">
        <v>172</v>
      </c>
    </row>
    <row r="52" spans="1:6" ht="45">
      <c r="A52" s="17" t="s">
        <v>16</v>
      </c>
      <c r="B52" s="14" t="s">
        <v>40</v>
      </c>
      <c r="C52" s="14" t="s">
        <v>86</v>
      </c>
      <c r="D52" s="17" t="s">
        <v>87</v>
      </c>
      <c r="E52" s="17" t="s">
        <v>88</v>
      </c>
      <c r="F52" s="17" t="s">
        <v>89</v>
      </c>
    </row>
    <row r="53" spans="1:6" ht="15">
      <c r="A53" s="16">
        <v>1</v>
      </c>
      <c r="B53" s="16">
        <v>2</v>
      </c>
      <c r="C53" s="16">
        <v>3</v>
      </c>
      <c r="D53" s="16">
        <v>4</v>
      </c>
      <c r="E53" s="16">
        <v>5</v>
      </c>
      <c r="F53" s="16">
        <v>6</v>
      </c>
    </row>
    <row r="54" spans="1:6" ht="15">
      <c r="A54" s="33" t="s">
        <v>90</v>
      </c>
      <c r="B54" s="34" t="s">
        <v>45</v>
      </c>
      <c r="C54" s="34" t="s">
        <v>182</v>
      </c>
      <c r="D54" s="37">
        <v>9442.45</v>
      </c>
      <c r="E54" s="38" t="s">
        <v>182</v>
      </c>
      <c r="F54" s="37"/>
    </row>
    <row r="55" spans="1:6" ht="15">
      <c r="A55" s="35" t="s">
        <v>91</v>
      </c>
      <c r="B55" s="36" t="s">
        <v>54</v>
      </c>
      <c r="C55" s="53">
        <v>850176.38</v>
      </c>
      <c r="D55" s="53">
        <v>869603.17</v>
      </c>
      <c r="E55" s="54">
        <f>D55/C55*100</f>
        <v>102.28503054860217</v>
      </c>
      <c r="F55" s="37"/>
    </row>
    <row r="56" spans="1:6" s="6" customFormat="1" ht="15">
      <c r="A56" s="35" t="s">
        <v>92</v>
      </c>
      <c r="B56" s="56" t="s">
        <v>55</v>
      </c>
      <c r="C56" s="53">
        <v>859618.83</v>
      </c>
      <c r="D56" s="53">
        <v>852976.59</v>
      </c>
      <c r="E56" s="54">
        <f aca="true" t="shared" si="0" ref="E56:E68">D56/C56*100</f>
        <v>99.22730403660422</v>
      </c>
      <c r="F56" s="57"/>
    </row>
    <row r="57" spans="1:6" ht="36.75">
      <c r="A57" s="35" t="s">
        <v>164</v>
      </c>
      <c r="B57" s="39"/>
      <c r="C57" s="54">
        <f>C58+C59</f>
        <v>6201.110000000001</v>
      </c>
      <c r="D57" s="54">
        <f>D58+D59</f>
        <v>6201.110000000001</v>
      </c>
      <c r="E57" s="54">
        <f t="shared" si="0"/>
        <v>100</v>
      </c>
      <c r="F57" s="37"/>
    </row>
    <row r="58" spans="1:6" ht="15">
      <c r="A58" s="33" t="s">
        <v>165</v>
      </c>
      <c r="B58" s="39"/>
      <c r="C58" s="54">
        <v>4762.76</v>
      </c>
      <c r="D58" s="54">
        <v>4762.76</v>
      </c>
      <c r="E58" s="54">
        <f t="shared" si="0"/>
        <v>100</v>
      </c>
      <c r="F58" s="37"/>
    </row>
    <row r="59" spans="1:6" ht="24.75">
      <c r="A59" s="33" t="s">
        <v>166</v>
      </c>
      <c r="B59" s="39"/>
      <c r="C59" s="54">
        <v>1438.35</v>
      </c>
      <c r="D59" s="54">
        <v>1438.35</v>
      </c>
      <c r="E59" s="54">
        <f t="shared" si="0"/>
        <v>100</v>
      </c>
      <c r="F59" s="37"/>
    </row>
    <row r="60" spans="1:6" ht="15">
      <c r="A60" s="35" t="s">
        <v>167</v>
      </c>
      <c r="B60" s="39"/>
      <c r="C60" s="54">
        <f>C61+C62+C63+C64</f>
        <v>443634.48000000004</v>
      </c>
      <c r="D60" s="54">
        <f>D61+D62+D63+D64</f>
        <v>443634.48000000004</v>
      </c>
      <c r="E60" s="54">
        <f t="shared" si="0"/>
        <v>100</v>
      </c>
      <c r="F60" s="37"/>
    </row>
    <row r="61" spans="1:6" ht="15">
      <c r="A61" s="33" t="s">
        <v>177</v>
      </c>
      <c r="B61" s="39"/>
      <c r="C61" s="54">
        <v>404992.33</v>
      </c>
      <c r="D61" s="54">
        <v>404992.33</v>
      </c>
      <c r="E61" s="54">
        <f t="shared" si="0"/>
        <v>100</v>
      </c>
      <c r="F61" s="37"/>
    </row>
    <row r="62" spans="1:6" ht="15">
      <c r="A62" s="33" t="s">
        <v>178</v>
      </c>
      <c r="B62" s="39"/>
      <c r="C62" s="54">
        <v>810</v>
      </c>
      <c r="D62" s="54">
        <v>810</v>
      </c>
      <c r="E62" s="54">
        <f t="shared" si="0"/>
        <v>100</v>
      </c>
      <c r="F62" s="37"/>
    </row>
    <row r="63" spans="1:6" ht="15">
      <c r="A63" s="33" t="s">
        <v>169</v>
      </c>
      <c r="B63" s="39"/>
      <c r="C63" s="54">
        <v>37827.32</v>
      </c>
      <c r="D63" s="54">
        <v>37827.32</v>
      </c>
      <c r="E63" s="54">
        <f>D63/C63*100</f>
        <v>100</v>
      </c>
      <c r="F63" s="37"/>
    </row>
    <row r="64" spans="1:6" ht="15">
      <c r="A64" s="33" t="s">
        <v>201</v>
      </c>
      <c r="B64" s="39"/>
      <c r="C64" s="54">
        <v>4.83</v>
      </c>
      <c r="D64" s="54">
        <v>4.83</v>
      </c>
      <c r="E64" s="54">
        <f t="shared" si="0"/>
        <v>100</v>
      </c>
      <c r="F64" s="37"/>
    </row>
    <row r="65" spans="1:6" ht="24.75">
      <c r="A65" s="35" t="s">
        <v>170</v>
      </c>
      <c r="B65" s="39"/>
      <c r="C65" s="54">
        <f>C66+C67</f>
        <v>409783.24</v>
      </c>
      <c r="D65" s="54">
        <f>D66+D67</f>
        <v>403141</v>
      </c>
      <c r="E65" s="54">
        <f>D65/C65*100</f>
        <v>98.37908451307086</v>
      </c>
      <c r="F65" s="37"/>
    </row>
    <row r="66" spans="1:6" ht="24.75">
      <c r="A66" s="33" t="s">
        <v>202</v>
      </c>
      <c r="B66" s="39"/>
      <c r="C66" s="54">
        <v>402967.55</v>
      </c>
      <c r="D66" s="54">
        <v>396325.31</v>
      </c>
      <c r="E66" s="54">
        <f>D66/C66*100</f>
        <v>98.35166876340291</v>
      </c>
      <c r="F66" s="37"/>
    </row>
    <row r="67" spans="1:6" ht="24.75">
      <c r="A67" s="33" t="s">
        <v>171</v>
      </c>
      <c r="B67" s="39"/>
      <c r="C67" s="54">
        <v>6815.69</v>
      </c>
      <c r="D67" s="54">
        <v>6815.69</v>
      </c>
      <c r="E67" s="54">
        <f t="shared" si="0"/>
        <v>100</v>
      </c>
      <c r="F67" s="37"/>
    </row>
    <row r="68" spans="1:6" ht="15">
      <c r="A68" s="33" t="s">
        <v>180</v>
      </c>
      <c r="B68" s="39"/>
      <c r="C68" s="54">
        <v>0</v>
      </c>
      <c r="D68" s="54">
        <v>0</v>
      </c>
      <c r="E68" s="54" t="e">
        <f t="shared" si="0"/>
        <v>#DIV/0!</v>
      </c>
      <c r="F68" s="37"/>
    </row>
    <row r="69" spans="1:6" ht="15">
      <c r="A69" s="33" t="s">
        <v>93</v>
      </c>
      <c r="B69" s="39" t="s">
        <v>56</v>
      </c>
      <c r="C69" s="54" t="s">
        <v>182</v>
      </c>
      <c r="D69" s="55">
        <v>26069.03</v>
      </c>
      <c r="E69" s="54" t="s">
        <v>182</v>
      </c>
      <c r="F69" s="37"/>
    </row>
    <row r="70" spans="1:6" ht="15">
      <c r="A70" s="33" t="s">
        <v>94</v>
      </c>
      <c r="B70" s="39"/>
      <c r="C70" s="54"/>
      <c r="D70" s="55"/>
      <c r="E70" s="54"/>
      <c r="F70" s="37"/>
    </row>
    <row r="71" spans="1:6" ht="24.75">
      <c r="A71" s="33" t="s">
        <v>95</v>
      </c>
      <c r="B71" s="39" t="s">
        <v>97</v>
      </c>
      <c r="C71" s="55"/>
      <c r="D71" s="55"/>
      <c r="E71" s="55"/>
      <c r="F71" s="37"/>
    </row>
    <row r="72" spans="1:6" ht="15">
      <c r="A72" s="33"/>
      <c r="B72" s="39" t="s">
        <v>143</v>
      </c>
      <c r="C72" s="55"/>
      <c r="D72" s="55"/>
      <c r="E72" s="55"/>
      <c r="F72" s="37"/>
    </row>
    <row r="73" spans="1:6" ht="15">
      <c r="A73" s="40"/>
      <c r="B73" s="41"/>
      <c r="C73" s="42"/>
      <c r="D73" s="42"/>
      <c r="E73" s="42"/>
      <c r="F73" s="42"/>
    </row>
    <row r="74" ht="15">
      <c r="A74" t="s">
        <v>173</v>
      </c>
    </row>
    <row r="76" spans="1:6" ht="36.75">
      <c r="A76" s="46" t="s">
        <v>16</v>
      </c>
      <c r="B76" s="33" t="s">
        <v>40</v>
      </c>
      <c r="C76" s="46" t="s">
        <v>86</v>
      </c>
      <c r="D76" s="46" t="s">
        <v>87</v>
      </c>
      <c r="E76" s="46" t="s">
        <v>88</v>
      </c>
      <c r="F76" s="46" t="s">
        <v>89</v>
      </c>
    </row>
    <row r="77" spans="1:6" ht="15">
      <c r="A77" s="47">
        <v>1</v>
      </c>
      <c r="B77" s="47">
        <v>2</v>
      </c>
      <c r="C77" s="47">
        <v>3</v>
      </c>
      <c r="D77" s="47">
        <v>4</v>
      </c>
      <c r="E77" s="47">
        <v>5</v>
      </c>
      <c r="F77" s="47">
        <v>6</v>
      </c>
    </row>
    <row r="78" spans="1:6" ht="15">
      <c r="A78" s="33" t="s">
        <v>90</v>
      </c>
      <c r="B78" s="58" t="s">
        <v>45</v>
      </c>
      <c r="C78" s="59" t="s">
        <v>26</v>
      </c>
      <c r="D78" s="60"/>
      <c r="E78" s="59" t="s">
        <v>26</v>
      </c>
      <c r="F78" s="48"/>
    </row>
    <row r="79" spans="1:6" ht="36.75">
      <c r="A79" s="35" t="s">
        <v>91</v>
      </c>
      <c r="B79" s="61" t="s">
        <v>54</v>
      </c>
      <c r="C79" s="53">
        <v>22869971.07</v>
      </c>
      <c r="D79" s="63">
        <v>22856671.07</v>
      </c>
      <c r="E79" s="53">
        <f>D79/C79*100</f>
        <v>99.94184513850371</v>
      </c>
      <c r="F79" s="33" t="s">
        <v>209</v>
      </c>
    </row>
    <row r="80" spans="1:6" ht="24.75">
      <c r="A80" s="33" t="s">
        <v>174</v>
      </c>
      <c r="B80" s="58" t="s">
        <v>96</v>
      </c>
      <c r="C80" s="53">
        <v>22869971.07</v>
      </c>
      <c r="D80" s="63">
        <v>22856671.07</v>
      </c>
      <c r="E80" s="53">
        <f>D80/C80*100</f>
        <v>99.94184513850371</v>
      </c>
      <c r="F80" s="48"/>
    </row>
    <row r="81" spans="1:6" ht="15">
      <c r="A81" s="35" t="s">
        <v>92</v>
      </c>
      <c r="B81" s="58" t="s">
        <v>55</v>
      </c>
      <c r="C81" s="53">
        <f>C82+C92+C86</f>
        <v>22869971.07</v>
      </c>
      <c r="D81" s="63">
        <f>D82+D86+D92</f>
        <v>22856671.07</v>
      </c>
      <c r="E81" s="53">
        <f aca="true" t="shared" si="1" ref="E81:E93">D81/C81*100</f>
        <v>99.94184513850371</v>
      </c>
      <c r="F81" s="48"/>
    </row>
    <row r="82" spans="1:6" ht="36.75">
      <c r="A82" s="35" t="s">
        <v>164</v>
      </c>
      <c r="B82" s="58"/>
      <c r="C82" s="53">
        <f>C83+C84+C85</f>
        <v>17870848.85</v>
      </c>
      <c r="D82" s="63">
        <f>D83+D84+D85</f>
        <v>17870848.85</v>
      </c>
      <c r="E82" s="53">
        <f t="shared" si="1"/>
        <v>100</v>
      </c>
      <c r="F82" s="48"/>
    </row>
    <row r="83" spans="1:6" ht="15">
      <c r="A83" s="33" t="s">
        <v>165</v>
      </c>
      <c r="B83" s="58"/>
      <c r="C83" s="54">
        <v>13625167.65</v>
      </c>
      <c r="D83" s="54">
        <v>13625167.65</v>
      </c>
      <c r="E83" s="53">
        <f t="shared" si="1"/>
        <v>100</v>
      </c>
      <c r="F83" s="33"/>
    </row>
    <row r="84" spans="1:6" ht="15">
      <c r="A84" s="33" t="s">
        <v>175</v>
      </c>
      <c r="B84" s="58"/>
      <c r="C84" s="54">
        <v>126037.59</v>
      </c>
      <c r="D84" s="54">
        <v>126037.59</v>
      </c>
      <c r="E84" s="53">
        <f t="shared" si="1"/>
        <v>100</v>
      </c>
      <c r="F84" s="33"/>
    </row>
    <row r="85" spans="1:6" ht="24.75">
      <c r="A85" s="33" t="s">
        <v>166</v>
      </c>
      <c r="B85" s="58"/>
      <c r="C85" s="54">
        <v>4119643.61</v>
      </c>
      <c r="D85" s="54">
        <v>4119643.61</v>
      </c>
      <c r="E85" s="53">
        <f t="shared" si="1"/>
        <v>100</v>
      </c>
      <c r="F85" s="33"/>
    </row>
    <row r="86" spans="1:6" ht="15">
      <c r="A86" s="35" t="s">
        <v>167</v>
      </c>
      <c r="B86" s="58"/>
      <c r="C86" s="53">
        <f>C91+C87+C88+C89+C90</f>
        <v>3185385.4</v>
      </c>
      <c r="D86" s="53">
        <f>D91+D87+D88+D89+D90</f>
        <v>3185385.4</v>
      </c>
      <c r="E86" s="53">
        <f t="shared" si="1"/>
        <v>100</v>
      </c>
      <c r="F86" s="48"/>
    </row>
    <row r="87" spans="1:6" ht="15">
      <c r="A87" s="33" t="s">
        <v>176</v>
      </c>
      <c r="B87" s="58"/>
      <c r="C87" s="54">
        <v>28714</v>
      </c>
      <c r="D87" s="54">
        <v>28714</v>
      </c>
      <c r="E87" s="53">
        <f t="shared" si="1"/>
        <v>100</v>
      </c>
      <c r="F87" s="48"/>
    </row>
    <row r="88" spans="1:6" ht="15">
      <c r="A88" s="33" t="s">
        <v>177</v>
      </c>
      <c r="B88" s="58"/>
      <c r="C88" s="54">
        <v>1038519.94</v>
      </c>
      <c r="D88" s="54">
        <v>1038519.94</v>
      </c>
      <c r="E88" s="53">
        <f t="shared" si="1"/>
        <v>100</v>
      </c>
      <c r="F88" s="48"/>
    </row>
    <row r="89" spans="1:6" ht="15">
      <c r="A89" s="33" t="s">
        <v>178</v>
      </c>
      <c r="B89" s="58"/>
      <c r="C89" s="54">
        <v>536997.2</v>
      </c>
      <c r="D89" s="54">
        <v>536997.2</v>
      </c>
      <c r="E89" s="53">
        <f t="shared" si="1"/>
        <v>100</v>
      </c>
      <c r="F89" s="48"/>
    </row>
    <row r="90" spans="1:6" ht="15">
      <c r="A90" s="33" t="s">
        <v>169</v>
      </c>
      <c r="B90" s="58"/>
      <c r="C90" s="54">
        <v>1570698.78</v>
      </c>
      <c r="D90" s="54">
        <v>1570698.78</v>
      </c>
      <c r="E90" s="53">
        <f>D90/C90*100</f>
        <v>100</v>
      </c>
      <c r="F90" s="48"/>
    </row>
    <row r="91" spans="1:6" ht="15">
      <c r="A91" s="33" t="s">
        <v>210</v>
      </c>
      <c r="B91" s="58"/>
      <c r="C91" s="54">
        <v>10455.48</v>
      </c>
      <c r="D91" s="54">
        <v>10455.48</v>
      </c>
      <c r="E91" s="53">
        <f t="shared" si="1"/>
        <v>100</v>
      </c>
      <c r="F91" s="48"/>
    </row>
    <row r="92" spans="1:6" ht="24.75">
      <c r="A92" s="35" t="s">
        <v>170</v>
      </c>
      <c r="B92" s="58"/>
      <c r="C92" s="53">
        <f>C93+C94+C95+C96+C97+C98</f>
        <v>1813736.8199999998</v>
      </c>
      <c r="D92" s="63">
        <f>D93+D94+D95+D96+D97+D98</f>
        <v>1800436.8199999998</v>
      </c>
      <c r="E92" s="53">
        <f t="shared" si="1"/>
        <v>99.2667072833643</v>
      </c>
      <c r="F92" s="33" t="s">
        <v>203</v>
      </c>
    </row>
    <row r="93" spans="1:6" ht="24.75">
      <c r="A93" s="33" t="s">
        <v>179</v>
      </c>
      <c r="B93" s="58"/>
      <c r="C93" s="54">
        <v>442061</v>
      </c>
      <c r="D93" s="54">
        <v>442061</v>
      </c>
      <c r="E93" s="53">
        <f t="shared" si="1"/>
        <v>100</v>
      </c>
      <c r="F93" s="48"/>
    </row>
    <row r="94" spans="1:6" ht="24.75">
      <c r="A94" s="33" t="s">
        <v>202</v>
      </c>
      <c r="B94" s="58"/>
      <c r="C94" s="54">
        <v>406131.2</v>
      </c>
      <c r="D94" s="54">
        <v>392831.2</v>
      </c>
      <c r="E94" s="53">
        <f>D94/C94*100</f>
        <v>96.72519619275741</v>
      </c>
      <c r="F94" s="33" t="s">
        <v>203</v>
      </c>
    </row>
    <row r="95" spans="1:6" ht="15">
      <c r="A95" s="33" t="s">
        <v>204</v>
      </c>
      <c r="B95" s="58"/>
      <c r="C95" s="54">
        <v>85466</v>
      </c>
      <c r="D95" s="54">
        <v>85466</v>
      </c>
      <c r="E95" s="53">
        <f>D95/C95*100</f>
        <v>100</v>
      </c>
      <c r="F95" s="33"/>
    </row>
    <row r="96" spans="1:6" ht="24.75">
      <c r="A96" s="33" t="s">
        <v>219</v>
      </c>
      <c r="B96" s="58"/>
      <c r="C96" s="54">
        <v>766442.62</v>
      </c>
      <c r="D96" s="54">
        <v>766442.62</v>
      </c>
      <c r="E96" s="53">
        <f>D96/C96*100</f>
        <v>100</v>
      </c>
      <c r="F96" s="33"/>
    </row>
    <row r="97" spans="1:6" ht="24.75">
      <c r="A97" s="33" t="s">
        <v>205</v>
      </c>
      <c r="B97" s="58"/>
      <c r="C97" s="54">
        <v>112102</v>
      </c>
      <c r="D97" s="54">
        <v>112102</v>
      </c>
      <c r="E97" s="53">
        <f>D97/C97*100</f>
        <v>100</v>
      </c>
      <c r="F97" s="33"/>
    </row>
    <row r="98" spans="1:6" ht="36.75">
      <c r="A98" s="33" t="s">
        <v>218</v>
      </c>
      <c r="B98" s="58"/>
      <c r="C98" s="54">
        <v>1534</v>
      </c>
      <c r="D98" s="54">
        <v>1534</v>
      </c>
      <c r="E98" s="53">
        <f>D98/C98*100</f>
        <v>100</v>
      </c>
      <c r="F98" s="33"/>
    </row>
    <row r="99" spans="1:6" ht="15">
      <c r="A99" s="33" t="s">
        <v>93</v>
      </c>
      <c r="B99" s="58" t="s">
        <v>56</v>
      </c>
      <c r="C99" s="54" t="s">
        <v>26</v>
      </c>
      <c r="D99" s="55">
        <v>0</v>
      </c>
      <c r="E99" s="54" t="s">
        <v>26</v>
      </c>
      <c r="F99" s="48"/>
    </row>
    <row r="100" spans="1:6" ht="15">
      <c r="A100" s="33" t="s">
        <v>94</v>
      </c>
      <c r="B100" s="58"/>
      <c r="C100" s="55"/>
      <c r="D100" s="55"/>
      <c r="E100" s="54"/>
      <c r="F100" s="48"/>
    </row>
    <row r="101" spans="1:6" ht="24.75">
      <c r="A101" s="33" t="s">
        <v>95</v>
      </c>
      <c r="B101" s="58" t="s">
        <v>97</v>
      </c>
      <c r="C101" s="55"/>
      <c r="D101" s="55"/>
      <c r="E101" s="55"/>
      <c r="F101" s="48"/>
    </row>
    <row r="102" spans="1:6" ht="15">
      <c r="A102" s="33"/>
      <c r="B102" s="58" t="s">
        <v>143</v>
      </c>
      <c r="C102" s="62"/>
      <c r="D102" s="62"/>
      <c r="E102" s="62"/>
      <c r="F102" s="48"/>
    </row>
    <row r="103" spans="1:6" ht="15">
      <c r="A103" s="40"/>
      <c r="B103" s="49"/>
      <c r="C103" s="50"/>
      <c r="D103" s="50"/>
      <c r="E103" s="50"/>
      <c r="F103" s="50"/>
    </row>
    <row r="104" spans="1:6" ht="15">
      <c r="A104" s="51" t="s">
        <v>181</v>
      </c>
      <c r="B104" s="51"/>
      <c r="C104" s="51"/>
      <c r="D104" s="51"/>
      <c r="E104" s="51"/>
      <c r="F104" s="51"/>
    </row>
    <row r="105" spans="1:6" ht="15">
      <c r="A105" s="51"/>
      <c r="B105" s="51"/>
      <c r="C105" s="51"/>
      <c r="D105" s="51"/>
      <c r="E105" s="51"/>
      <c r="F105" s="51"/>
    </row>
    <row r="106" spans="1:6" ht="36.75">
      <c r="A106" s="46" t="s">
        <v>16</v>
      </c>
      <c r="B106" s="33" t="s">
        <v>40</v>
      </c>
      <c r="C106" s="46" t="s">
        <v>86</v>
      </c>
      <c r="D106" s="46" t="s">
        <v>87</v>
      </c>
      <c r="E106" s="46" t="s">
        <v>88</v>
      </c>
      <c r="F106" s="46" t="s">
        <v>89</v>
      </c>
    </row>
    <row r="107" spans="1:6" ht="15">
      <c r="A107" s="47">
        <v>1</v>
      </c>
      <c r="B107" s="47">
        <v>2</v>
      </c>
      <c r="C107" s="47">
        <v>3</v>
      </c>
      <c r="D107" s="47">
        <v>4</v>
      </c>
      <c r="E107" s="47">
        <v>5</v>
      </c>
      <c r="F107" s="47">
        <v>6</v>
      </c>
    </row>
    <row r="108" spans="1:6" ht="15">
      <c r="A108" s="33" t="s">
        <v>90</v>
      </c>
      <c r="B108" s="54" t="s">
        <v>45</v>
      </c>
      <c r="C108" s="54" t="s">
        <v>26</v>
      </c>
      <c r="D108" s="55">
        <v>0</v>
      </c>
      <c r="E108" s="54" t="s">
        <v>26</v>
      </c>
      <c r="F108" s="55"/>
    </row>
    <row r="109" spans="1:8" ht="15">
      <c r="A109" s="33" t="s">
        <v>91</v>
      </c>
      <c r="B109" s="54" t="s">
        <v>54</v>
      </c>
      <c r="C109" s="53">
        <v>7791680.79</v>
      </c>
      <c r="D109" s="53">
        <v>7791680.79</v>
      </c>
      <c r="E109" s="53">
        <f>D109/C109*100</f>
        <v>100</v>
      </c>
      <c r="F109" s="14"/>
      <c r="H109" s="74"/>
    </row>
    <row r="110" spans="1:6" ht="15">
      <c r="A110" s="35" t="s">
        <v>92</v>
      </c>
      <c r="B110" s="53" t="s">
        <v>55</v>
      </c>
      <c r="C110" s="53">
        <v>7791680.79</v>
      </c>
      <c r="D110" s="53">
        <v>7791680.79</v>
      </c>
      <c r="E110" s="53">
        <f aca="true" t="shared" si="2" ref="E110:E123">D110/C110*100</f>
        <v>100</v>
      </c>
      <c r="F110" s="55"/>
    </row>
    <row r="111" spans="1:6" ht="36.75">
      <c r="A111" s="35" t="s">
        <v>164</v>
      </c>
      <c r="B111" s="54"/>
      <c r="C111" s="55">
        <f>C112+C113</f>
        <v>305303.2</v>
      </c>
      <c r="D111" s="55">
        <f>D112+D113</f>
        <v>305303.2</v>
      </c>
      <c r="E111" s="53">
        <f t="shared" si="2"/>
        <v>100</v>
      </c>
      <c r="F111" s="55"/>
    </row>
    <row r="112" spans="1:6" ht="15">
      <c r="A112" s="33" t="s">
        <v>165</v>
      </c>
      <c r="B112" s="54"/>
      <c r="C112" s="55">
        <v>234487.91</v>
      </c>
      <c r="D112" s="55">
        <v>234487.91</v>
      </c>
      <c r="E112" s="53">
        <f t="shared" si="2"/>
        <v>100</v>
      </c>
      <c r="F112" s="52"/>
    </row>
    <row r="113" spans="1:6" ht="24.75">
      <c r="A113" s="33" t="s">
        <v>166</v>
      </c>
      <c r="B113" s="54"/>
      <c r="C113" s="55">
        <v>70815.29</v>
      </c>
      <c r="D113" s="55">
        <v>70815.29</v>
      </c>
      <c r="E113" s="53">
        <f t="shared" si="2"/>
        <v>100</v>
      </c>
      <c r="F113" s="52"/>
    </row>
    <row r="114" spans="1:6" ht="15">
      <c r="A114" s="35" t="s">
        <v>167</v>
      </c>
      <c r="B114" s="54"/>
      <c r="C114" s="55">
        <f>C115+C116+C117+C118</f>
        <v>5462143.91</v>
      </c>
      <c r="D114" s="55">
        <f>D115+D116+D117+D118</f>
        <v>5462143.91</v>
      </c>
      <c r="E114" s="53">
        <f t="shared" si="2"/>
        <v>100</v>
      </c>
      <c r="F114" s="52"/>
    </row>
    <row r="115" spans="1:6" ht="15">
      <c r="A115" s="33" t="s">
        <v>176</v>
      </c>
      <c r="B115" s="54"/>
      <c r="C115" s="55">
        <v>0</v>
      </c>
      <c r="D115" s="55">
        <v>0</v>
      </c>
      <c r="E115" s="53" t="e">
        <f t="shared" si="2"/>
        <v>#DIV/0!</v>
      </c>
      <c r="F115" s="52"/>
    </row>
    <row r="116" spans="1:6" ht="63" customHeight="1">
      <c r="A116" s="33" t="s">
        <v>168</v>
      </c>
      <c r="B116" s="54"/>
      <c r="C116" s="55">
        <v>0</v>
      </c>
      <c r="D116" s="55">
        <v>0</v>
      </c>
      <c r="E116" s="53" t="e">
        <f t="shared" si="2"/>
        <v>#DIV/0!</v>
      </c>
      <c r="F116" s="52"/>
    </row>
    <row r="117" spans="1:6" ht="15">
      <c r="A117" s="33" t="s">
        <v>178</v>
      </c>
      <c r="B117" s="54"/>
      <c r="C117" s="55">
        <v>4440301.91</v>
      </c>
      <c r="D117" s="55">
        <v>4440301.91</v>
      </c>
      <c r="E117" s="53">
        <f t="shared" si="2"/>
        <v>100</v>
      </c>
      <c r="F117" s="52"/>
    </row>
    <row r="118" spans="1:6" ht="15">
      <c r="A118" s="33" t="s">
        <v>169</v>
      </c>
      <c r="B118" s="54"/>
      <c r="C118" s="55">
        <v>1021842</v>
      </c>
      <c r="D118" s="55">
        <v>1021842</v>
      </c>
      <c r="E118" s="53">
        <f t="shared" si="2"/>
        <v>100</v>
      </c>
      <c r="F118" s="14"/>
    </row>
    <row r="119" spans="1:6" ht="24.75">
      <c r="A119" s="35" t="s">
        <v>170</v>
      </c>
      <c r="B119" s="54"/>
      <c r="C119" s="55">
        <f>C120+C123+C121+C122</f>
        <v>2024233.68</v>
      </c>
      <c r="D119" s="55">
        <f>D120+D123+D121+D122</f>
        <v>2024233.68</v>
      </c>
      <c r="E119" s="53">
        <f t="shared" si="2"/>
        <v>100</v>
      </c>
      <c r="F119" s="52"/>
    </row>
    <row r="120" spans="1:6" ht="59.25" customHeight="1">
      <c r="A120" s="33" t="s">
        <v>179</v>
      </c>
      <c r="B120" s="54"/>
      <c r="C120" s="55">
        <v>1996357.68</v>
      </c>
      <c r="D120" s="55">
        <v>1996357.68</v>
      </c>
      <c r="E120" s="53">
        <f t="shared" si="2"/>
        <v>100</v>
      </c>
      <c r="F120" s="52"/>
    </row>
    <row r="121" spans="1:6" ht="24.75">
      <c r="A121" s="33" t="s">
        <v>171</v>
      </c>
      <c r="B121" s="54"/>
      <c r="C121" s="55">
        <v>4876</v>
      </c>
      <c r="D121" s="55">
        <v>4876</v>
      </c>
      <c r="E121" s="53">
        <f>D121/C121*100</f>
        <v>100</v>
      </c>
      <c r="F121" s="52"/>
    </row>
    <row r="122" spans="1:6" ht="24.75">
      <c r="A122" s="33" t="s">
        <v>202</v>
      </c>
      <c r="B122" s="54"/>
      <c r="C122" s="55">
        <v>23000</v>
      </c>
      <c r="D122" s="55">
        <v>23000</v>
      </c>
      <c r="E122" s="53">
        <f>D122/C122*100</f>
        <v>100</v>
      </c>
      <c r="F122" s="52"/>
    </row>
    <row r="123" spans="1:6" ht="24.75">
      <c r="A123" s="33" t="s">
        <v>206</v>
      </c>
      <c r="B123" s="54"/>
      <c r="C123" s="55"/>
      <c r="D123" s="55"/>
      <c r="E123" s="53" t="e">
        <f t="shared" si="2"/>
        <v>#DIV/0!</v>
      </c>
      <c r="F123" s="52"/>
    </row>
    <row r="124" spans="1:6" ht="15">
      <c r="A124" s="33" t="s">
        <v>93</v>
      </c>
      <c r="B124" s="54" t="s">
        <v>56</v>
      </c>
      <c r="C124" s="54" t="s">
        <v>26</v>
      </c>
      <c r="D124" s="55"/>
      <c r="E124" s="54" t="s">
        <v>26</v>
      </c>
      <c r="F124" s="55"/>
    </row>
    <row r="125" spans="1:6" ht="15">
      <c r="A125" s="33" t="s">
        <v>94</v>
      </c>
      <c r="B125" s="54"/>
      <c r="C125" s="54"/>
      <c r="D125" s="55"/>
      <c r="E125" s="54"/>
      <c r="F125" s="55"/>
    </row>
    <row r="126" spans="1:6" ht="24.75">
      <c r="A126" s="33" t="s">
        <v>95</v>
      </c>
      <c r="B126" s="54" t="s">
        <v>97</v>
      </c>
      <c r="C126" s="55"/>
      <c r="D126" s="55"/>
      <c r="E126" s="55"/>
      <c r="F126" s="55"/>
    </row>
    <row r="127" spans="1:6" ht="15">
      <c r="A127" s="43"/>
      <c r="B127" s="44"/>
      <c r="C127" s="45"/>
      <c r="D127" s="45"/>
      <c r="E127" s="45"/>
      <c r="F127" s="45"/>
    </row>
    <row r="128" spans="1:6" ht="15">
      <c r="A128" s="43"/>
      <c r="B128" s="44"/>
      <c r="C128" s="45"/>
      <c r="D128" s="45"/>
      <c r="E128" s="45"/>
      <c r="F128" s="45"/>
    </row>
    <row r="129" spans="1:13" s="6" customFormat="1" ht="35.25" customHeight="1">
      <c r="A129" s="86" t="s">
        <v>144</v>
      </c>
      <c r="B129" s="85"/>
      <c r="C129" s="85"/>
      <c r="D129" s="85"/>
      <c r="E129" s="85"/>
      <c r="F129" s="85"/>
      <c r="G129" s="85"/>
      <c r="H129" s="85"/>
      <c r="I129" s="85"/>
      <c r="J129" s="24"/>
      <c r="K129" s="24"/>
      <c r="L129" s="24"/>
      <c r="M129" s="24"/>
    </row>
    <row r="130" spans="1:13" s="6" customFormat="1" ht="15">
      <c r="A130" s="66"/>
      <c r="B130" s="65"/>
      <c r="C130" s="65"/>
      <c r="D130" s="65"/>
      <c r="E130" s="65"/>
      <c r="F130" s="65"/>
      <c r="G130" s="65"/>
      <c r="H130" s="65"/>
      <c r="I130" s="65"/>
      <c r="J130" s="66"/>
      <c r="K130" s="66"/>
      <c r="L130" s="66"/>
      <c r="M130" s="66"/>
    </row>
    <row r="131" ht="15">
      <c r="A131" t="s">
        <v>85</v>
      </c>
    </row>
    <row r="133" spans="1:6" ht="45">
      <c r="A133" s="64" t="s">
        <v>100</v>
      </c>
      <c r="B133" s="64" t="s">
        <v>40</v>
      </c>
      <c r="C133" s="64" t="s">
        <v>99</v>
      </c>
      <c r="D133" s="64" t="s">
        <v>98</v>
      </c>
      <c r="E133" s="64" t="s">
        <v>88</v>
      </c>
      <c r="F133" s="64" t="s">
        <v>89</v>
      </c>
    </row>
    <row r="134" spans="1:6" ht="1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6">
        <v>6</v>
      </c>
    </row>
    <row r="135" spans="1:6" ht="15">
      <c r="A135" s="3"/>
      <c r="B135" s="3"/>
      <c r="C135" s="16"/>
      <c r="D135" s="3"/>
      <c r="E135" s="16"/>
      <c r="F135" s="3"/>
    </row>
    <row r="137" spans="1:9" ht="15">
      <c r="A137" s="6" t="s">
        <v>183</v>
      </c>
      <c r="B137" s="6"/>
      <c r="C137" s="6"/>
      <c r="D137" s="6"/>
      <c r="E137" s="6"/>
      <c r="F137" s="6"/>
      <c r="G137" s="6"/>
      <c r="H137" s="6"/>
      <c r="I137" s="6"/>
    </row>
    <row r="138" ht="15" customHeight="1"/>
    <row r="139" spans="1:9" ht="62.25" customHeight="1">
      <c r="A139" s="91" t="s">
        <v>101</v>
      </c>
      <c r="B139" s="91"/>
      <c r="C139" s="91"/>
      <c r="D139" s="91" t="s">
        <v>102</v>
      </c>
      <c r="E139" s="91"/>
      <c r="F139" s="91"/>
      <c r="G139" s="91" t="s">
        <v>103</v>
      </c>
      <c r="H139" s="91"/>
      <c r="I139" s="91"/>
    </row>
    <row r="140" spans="1:9" ht="15">
      <c r="A140" s="69" t="s">
        <v>207</v>
      </c>
      <c r="B140" s="69" t="s">
        <v>211</v>
      </c>
      <c r="C140" s="69" t="s">
        <v>213</v>
      </c>
      <c r="D140" s="82" t="s">
        <v>207</v>
      </c>
      <c r="E140" s="82" t="s">
        <v>211</v>
      </c>
      <c r="F140" s="69" t="s">
        <v>213</v>
      </c>
      <c r="G140" s="82" t="s">
        <v>207</v>
      </c>
      <c r="H140" s="82" t="s">
        <v>211</v>
      </c>
      <c r="I140" s="69" t="s">
        <v>213</v>
      </c>
    </row>
    <row r="141" spans="1:9" ht="15">
      <c r="A141" s="25">
        <v>1</v>
      </c>
      <c r="B141" s="25">
        <v>2</v>
      </c>
      <c r="C141" s="25">
        <v>3</v>
      </c>
      <c r="D141" s="25">
        <v>4</v>
      </c>
      <c r="E141" s="25">
        <v>5</v>
      </c>
      <c r="F141" s="25">
        <v>6</v>
      </c>
      <c r="G141" s="25">
        <v>7</v>
      </c>
      <c r="H141" s="25">
        <v>8</v>
      </c>
      <c r="I141" s="25">
        <v>9</v>
      </c>
    </row>
    <row r="142" spans="1:9" s="6" customFormat="1" ht="15">
      <c r="A142" s="32">
        <v>22040323.23</v>
      </c>
      <c r="B142" s="32">
        <v>22499704.2</v>
      </c>
      <c r="C142" s="32">
        <v>22869971.07</v>
      </c>
      <c r="D142" s="32">
        <v>1121928.73</v>
      </c>
      <c r="E142" s="32">
        <v>1290733.49</v>
      </c>
      <c r="F142" s="32">
        <v>7791680.79</v>
      </c>
      <c r="G142" s="32">
        <v>630321.99</v>
      </c>
      <c r="H142" s="32">
        <v>748815.1</v>
      </c>
      <c r="I142" s="32">
        <v>853976.38</v>
      </c>
    </row>
    <row r="144" spans="1:9" ht="15" customHeight="1">
      <c r="A144" s="6" t="s">
        <v>184</v>
      </c>
      <c r="B144" s="6"/>
      <c r="C144" s="6"/>
      <c r="D144" s="6"/>
      <c r="E144" s="6"/>
      <c r="F144" s="6"/>
      <c r="G144" s="6"/>
      <c r="H144" s="6"/>
      <c r="I144" s="6"/>
    </row>
    <row r="146" spans="1:9" ht="15" customHeight="1">
      <c r="A146" s="91" t="s">
        <v>104</v>
      </c>
      <c r="B146" s="91"/>
      <c r="C146" s="91"/>
      <c r="D146" s="94" t="s">
        <v>105</v>
      </c>
      <c r="E146" s="94"/>
      <c r="F146" s="94"/>
      <c r="G146" s="95" t="s">
        <v>106</v>
      </c>
      <c r="H146" s="96"/>
      <c r="I146" s="97"/>
    </row>
    <row r="147" spans="1:9" ht="15">
      <c r="A147" s="3" t="s">
        <v>75</v>
      </c>
      <c r="B147" s="3" t="s">
        <v>75</v>
      </c>
      <c r="C147" s="3" t="s">
        <v>75</v>
      </c>
      <c r="D147" s="3" t="s">
        <v>75</v>
      </c>
      <c r="E147" s="3" t="s">
        <v>75</v>
      </c>
      <c r="F147" s="3" t="s">
        <v>75</v>
      </c>
      <c r="G147" s="3" t="s">
        <v>75</v>
      </c>
      <c r="H147" s="3" t="s">
        <v>75</v>
      </c>
      <c r="I147" s="3" t="s">
        <v>75</v>
      </c>
    </row>
    <row r="148" spans="1:9" ht="15">
      <c r="A148" s="25">
        <v>1</v>
      </c>
      <c r="B148" s="25">
        <v>2</v>
      </c>
      <c r="C148" s="25">
        <v>3</v>
      </c>
      <c r="D148" s="25">
        <v>4</v>
      </c>
      <c r="E148" s="25">
        <v>5</v>
      </c>
      <c r="F148" s="25">
        <v>6</v>
      </c>
      <c r="G148" s="25">
        <v>7</v>
      </c>
      <c r="H148" s="25">
        <v>8</v>
      </c>
      <c r="I148" s="25">
        <v>9</v>
      </c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</sheetData>
  <sheetProtection/>
  <mergeCells count="34">
    <mergeCell ref="B43:E43"/>
    <mergeCell ref="F43:H43"/>
    <mergeCell ref="B44:E44"/>
    <mergeCell ref="F44:H44"/>
    <mergeCell ref="A29:A31"/>
    <mergeCell ref="B30:C30"/>
    <mergeCell ref="H29:K29"/>
    <mergeCell ref="L30:L31"/>
    <mergeCell ref="M30:M31"/>
    <mergeCell ref="L29:M29"/>
    <mergeCell ref="B42:E42"/>
    <mergeCell ref="F42:H42"/>
    <mergeCell ref="D30:E30"/>
    <mergeCell ref="F30:G30"/>
    <mergeCell ref="B29:G29"/>
    <mergeCell ref="H30:I30"/>
    <mergeCell ref="J30:K30"/>
    <mergeCell ref="A2:M2"/>
    <mergeCell ref="A6:A7"/>
    <mergeCell ref="B6:B7"/>
    <mergeCell ref="G6:G7"/>
    <mergeCell ref="C6:F6"/>
    <mergeCell ref="C22:D22"/>
    <mergeCell ref="E22:F22"/>
    <mergeCell ref="A21:A23"/>
    <mergeCell ref="G22:H22"/>
    <mergeCell ref="B21:H21"/>
    <mergeCell ref="A129:I129"/>
    <mergeCell ref="A139:C139"/>
    <mergeCell ref="D139:F139"/>
    <mergeCell ref="G139:I139"/>
    <mergeCell ref="A146:C146"/>
    <mergeCell ref="D146:F146"/>
    <mergeCell ref="G146:I146"/>
  </mergeCells>
  <printOptions/>
  <pageMargins left="0.5905511811023623" right="0.1968503937007874" top="0.5905511811023623" bottom="0.3937007874015748" header="0.31496062992125984" footer="0.3149606299212598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2.28125" style="0" customWidth="1"/>
    <col min="3" max="3" width="15.28125" style="0" customWidth="1"/>
    <col min="4" max="4" width="15.7109375" style="0" customWidth="1"/>
    <col min="7" max="7" width="3.7109375" style="0" customWidth="1"/>
  </cols>
  <sheetData>
    <row r="2" spans="1:7" ht="15">
      <c r="A2" s="84" t="s">
        <v>142</v>
      </c>
      <c r="B2" s="84"/>
      <c r="C2" s="84"/>
      <c r="D2" s="84"/>
      <c r="E2" s="84"/>
      <c r="F2" s="84"/>
      <c r="G2" s="84"/>
    </row>
    <row r="4" spans="1:4" ht="45">
      <c r="A4" s="16" t="s">
        <v>16</v>
      </c>
      <c r="B4" s="17" t="s">
        <v>40</v>
      </c>
      <c r="C4" s="17" t="s">
        <v>107</v>
      </c>
      <c r="D4" s="17" t="s">
        <v>108</v>
      </c>
    </row>
    <row r="5" spans="1:4" ht="15">
      <c r="A5" s="16">
        <v>1</v>
      </c>
      <c r="B5" s="16">
        <v>2</v>
      </c>
      <c r="C5" s="16">
        <v>3</v>
      </c>
      <c r="D5" s="16">
        <v>4</v>
      </c>
    </row>
    <row r="6" spans="1:4" ht="15">
      <c r="A6" s="14" t="s">
        <v>109</v>
      </c>
      <c r="B6" s="15" t="s">
        <v>119</v>
      </c>
      <c r="C6" s="32">
        <v>55818473.36</v>
      </c>
      <c r="D6" s="32">
        <v>59995614.05</v>
      </c>
    </row>
    <row r="7" spans="1:4" ht="30">
      <c r="A7" s="14" t="s">
        <v>110</v>
      </c>
      <c r="B7" s="15" t="s">
        <v>120</v>
      </c>
      <c r="C7" s="32">
        <v>55818473.36</v>
      </c>
      <c r="D7" s="32">
        <v>59995614.05</v>
      </c>
    </row>
    <row r="8" spans="1:4" ht="30">
      <c r="A8" s="14" t="s">
        <v>111</v>
      </c>
      <c r="B8" s="15" t="s">
        <v>121</v>
      </c>
      <c r="C8" s="32">
        <v>31155843.33</v>
      </c>
      <c r="D8" s="32">
        <v>31155843.33</v>
      </c>
    </row>
    <row r="9" spans="1:4" ht="30">
      <c r="A9" s="14" t="s">
        <v>112</v>
      </c>
      <c r="B9" s="15" t="s">
        <v>122</v>
      </c>
      <c r="C9" s="32"/>
      <c r="D9" s="32"/>
    </row>
    <row r="10" spans="1:4" ht="15">
      <c r="A10" s="14" t="s">
        <v>113</v>
      </c>
      <c r="B10" s="15" t="s">
        <v>123</v>
      </c>
      <c r="C10" s="32"/>
      <c r="D10" s="32"/>
    </row>
    <row r="11" spans="1:4" ht="30">
      <c r="A11" s="14" t="s">
        <v>114</v>
      </c>
      <c r="B11" s="15" t="s">
        <v>124</v>
      </c>
      <c r="C11" s="32"/>
      <c r="D11" s="32"/>
    </row>
    <row r="12" spans="1:4" ht="30">
      <c r="A12" s="14" t="s">
        <v>115</v>
      </c>
      <c r="B12" s="15" t="s">
        <v>125</v>
      </c>
      <c r="C12" s="32"/>
      <c r="D12" s="32"/>
    </row>
    <row r="13" spans="1:4" ht="15">
      <c r="A13" s="14" t="s">
        <v>116</v>
      </c>
      <c r="B13" s="15" t="s">
        <v>126</v>
      </c>
      <c r="C13" s="32">
        <v>14995637.34</v>
      </c>
      <c r="D13" s="32">
        <v>18619970.35</v>
      </c>
    </row>
    <row r="14" spans="1:4" ht="30">
      <c r="A14" s="14" t="s">
        <v>112</v>
      </c>
      <c r="B14" s="15" t="s">
        <v>127</v>
      </c>
      <c r="C14" s="32"/>
      <c r="D14" s="32"/>
    </row>
    <row r="15" spans="1:4" ht="15">
      <c r="A15" s="14" t="s">
        <v>113</v>
      </c>
      <c r="B15" s="15" t="s">
        <v>128</v>
      </c>
      <c r="C15" s="32"/>
      <c r="D15" s="32"/>
    </row>
    <row r="16" spans="1:4" ht="30">
      <c r="A16" s="14" t="s">
        <v>117</v>
      </c>
      <c r="B16" s="15" t="s">
        <v>129</v>
      </c>
      <c r="C16" s="75">
        <v>2</v>
      </c>
      <c r="D16" s="75">
        <v>2</v>
      </c>
    </row>
    <row r="17" spans="1:4" ht="30">
      <c r="A17" s="14" t="s">
        <v>134</v>
      </c>
      <c r="B17" s="15" t="s">
        <v>130</v>
      </c>
      <c r="C17" s="75">
        <v>3510</v>
      </c>
      <c r="D17" s="75">
        <v>3510</v>
      </c>
    </row>
    <row r="18" spans="1:4" ht="30">
      <c r="A18" s="14" t="s">
        <v>135</v>
      </c>
      <c r="B18" s="15" t="s">
        <v>131</v>
      </c>
      <c r="C18" s="76"/>
      <c r="D18" s="76"/>
    </row>
    <row r="19" spans="1:4" ht="15">
      <c r="A19" s="14" t="s">
        <v>136</v>
      </c>
      <c r="B19" s="15" t="s">
        <v>132</v>
      </c>
      <c r="C19" s="75">
        <v>3510</v>
      </c>
      <c r="D19" s="75">
        <v>3510</v>
      </c>
    </row>
    <row r="20" spans="1:4" ht="30">
      <c r="A20" s="14" t="s">
        <v>118</v>
      </c>
      <c r="B20" s="15" t="s">
        <v>133</v>
      </c>
      <c r="C20" s="3"/>
      <c r="D20" s="3"/>
    </row>
    <row r="23" spans="1:7" ht="15">
      <c r="A23" s="18" t="s">
        <v>137</v>
      </c>
      <c r="B23" s="7"/>
      <c r="C23" s="7"/>
      <c r="E23" s="7" t="s">
        <v>162</v>
      </c>
      <c r="F23" s="7"/>
      <c r="G23" s="7"/>
    </row>
    <row r="24" spans="2:7" ht="15">
      <c r="B24" s="107" t="s">
        <v>139</v>
      </c>
      <c r="C24" s="107"/>
      <c r="E24" s="107" t="s">
        <v>140</v>
      </c>
      <c r="F24" s="107"/>
      <c r="G24" s="107"/>
    </row>
    <row r="25" spans="1:7" ht="15">
      <c r="A25" t="s">
        <v>138</v>
      </c>
      <c r="B25" s="7"/>
      <c r="C25" s="7"/>
      <c r="E25" s="7" t="s">
        <v>194</v>
      </c>
      <c r="F25" s="7"/>
      <c r="G25" s="7"/>
    </row>
    <row r="26" spans="2:7" ht="15">
      <c r="B26" s="107" t="s">
        <v>139</v>
      </c>
      <c r="C26" s="107"/>
      <c r="E26" s="107" t="s">
        <v>140</v>
      </c>
      <c r="F26" s="107"/>
      <c r="G26" s="107"/>
    </row>
  </sheetData>
  <sheetProtection/>
  <mergeCells count="5">
    <mergeCell ref="B24:C24"/>
    <mergeCell ref="B26:C26"/>
    <mergeCell ref="E24:G24"/>
    <mergeCell ref="E26:G26"/>
    <mergeCell ref="A2:G2"/>
  </mergeCells>
  <printOptions/>
  <pageMargins left="0.7874015748031497" right="0.1968503937007874" top="0.5905511811023623" bottom="0.1968503937007874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user</cp:lastModifiedBy>
  <cp:lastPrinted>2023-03-10T08:33:42Z</cp:lastPrinted>
  <dcterms:created xsi:type="dcterms:W3CDTF">2013-02-08T07:22:54Z</dcterms:created>
  <dcterms:modified xsi:type="dcterms:W3CDTF">2023-03-10T08:34:14Z</dcterms:modified>
  <cp:category/>
  <cp:version/>
  <cp:contentType/>
  <cp:contentStatus/>
</cp:coreProperties>
</file>